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3 сесія\13\7. фінансові питання\6. бюджет 2022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D21" i="3" l="1"/>
  <c r="D45" i="3"/>
  <c r="E17" i="3"/>
  <c r="E35" i="3"/>
  <c r="C35" i="3"/>
  <c r="E15" i="3"/>
  <c r="E14" i="3"/>
  <c r="E37" i="3"/>
  <c r="C37" i="3"/>
  <c r="E30" i="3"/>
  <c r="E29" i="3"/>
  <c r="E43" i="3"/>
  <c r="F43" i="3"/>
  <c r="E44" i="3"/>
  <c r="F44" i="3"/>
  <c r="D44" i="3"/>
  <c r="D43" i="3"/>
  <c r="C43" i="3"/>
  <c r="F16" i="3"/>
  <c r="F15" i="3"/>
  <c r="F14" i="3"/>
  <c r="F25" i="3"/>
  <c r="F23" i="3"/>
  <c r="F22" i="3"/>
  <c r="C41" i="3"/>
  <c r="C40" i="3"/>
  <c r="C39" i="3"/>
  <c r="C32" i="3"/>
  <c r="F31" i="3"/>
  <c r="E31" i="3"/>
  <c r="D31" i="3"/>
  <c r="C31" i="3"/>
  <c r="D29" i="3"/>
  <c r="D28" i="3"/>
  <c r="C25" i="3"/>
  <c r="C24" i="3"/>
  <c r="C23" i="3"/>
  <c r="E23" i="3"/>
  <c r="E22" i="3"/>
  <c r="D23" i="3"/>
  <c r="D22" i="3"/>
  <c r="C20" i="3"/>
  <c r="C19" i="3"/>
  <c r="F18" i="3"/>
  <c r="E18" i="3"/>
  <c r="D18" i="3"/>
  <c r="C16" i="3"/>
  <c r="D15" i="3"/>
  <c r="D14" i="3"/>
  <c r="C44" i="3"/>
  <c r="C18" i="3"/>
  <c r="C30" i="3"/>
  <c r="F17" i="3"/>
  <c r="C17" i="3"/>
  <c r="C15" i="3"/>
  <c r="C14" i="3"/>
  <c r="C29" i="3"/>
  <c r="F29" i="3"/>
  <c r="F30" i="3"/>
  <c r="C22" i="3"/>
  <c r="F37" i="3"/>
  <c r="F36" i="3"/>
  <c r="E36" i="3"/>
  <c r="C36" i="3"/>
  <c r="E34" i="3"/>
  <c r="F35" i="3"/>
  <c r="F34" i="3"/>
  <c r="F33" i="3"/>
  <c r="F28" i="3"/>
  <c r="E33" i="3"/>
  <c r="C34" i="3"/>
  <c r="C33" i="3"/>
  <c r="E28" i="3"/>
  <c r="C28" i="3"/>
  <c r="D42" i="3"/>
  <c r="E21" i="3"/>
  <c r="D13" i="3"/>
  <c r="D26" i="3"/>
  <c r="D38" i="3"/>
  <c r="E45" i="3"/>
  <c r="C21" i="3"/>
  <c r="E13" i="3"/>
  <c r="E26" i="3"/>
  <c r="F21" i="3"/>
  <c r="D46" i="3"/>
  <c r="C13" i="3"/>
  <c r="C26" i="3"/>
  <c r="E42" i="3"/>
  <c r="C45" i="3"/>
  <c r="F45" i="3"/>
  <c r="F42" i="3"/>
  <c r="F38" i="3"/>
  <c r="F46" i="3"/>
  <c r="F13" i="3"/>
  <c r="F26" i="3"/>
  <c r="E38" i="3"/>
  <c r="C42" i="3"/>
  <c r="E46" i="3"/>
  <c r="C38" i="3"/>
  <c r="C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<sst xmlns="http://schemas.openxmlformats.org/spreadsheetml/2006/main" count="57" uniqueCount="45">
  <si>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</si>
  <si>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</si>
  <si>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</si>
  <si>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</si>
  <si>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</si>
  <si>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</si>
  <si>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</si>
  <si>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</si>
  <si>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</si>
  <si>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</si>
  <si>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</si>
  <si>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</si>
  <si>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</si>
  <si>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</si>
  <si>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</si>
  <si>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</si>
  <si>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</si>
  <si>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</si>
  <si>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</si>
  <si>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</si>
  <si>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</si>
  <si>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</si>
  <si>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</si>
  <si>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</si>
  <si>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</si>
  <si>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</si>
  <si>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</si>
  <si>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</si>
  <si>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</si>
  <si>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</si>
  <si>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</si>
  <si>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</si>
  <si>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</si>
  <si>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</si>
  <si>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</si>
  <si>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</si>
  <si>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</si>
  <si>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</si>
  <si>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</si>
  <si>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</si>
  <si>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</si>
  <si>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</si>
  <si>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</si>
  <si>
    <t>місцевого бюджету на 2022 рік</t>
  </si>
  <si>
    <t>до рішення 13 сесії  Мелітопольської міської ради Запорізької області VIIІ скликання від 26.11.2021 № 7/6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</si>
</sst>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1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0" fontId="26" fillId="0" borderId="0" xfId="36" applyFont="1" applyAlignment="1">
      <alignment horizontal="left" vertical="center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182" fontId="20" fillId="25" borderId="2" xfId="36" applyNumberFormat="1" applyFont="1" applyFill="1" applyBorder="1" applyAlignment="1" applyProtection="1">
      <alignment horizontal="center" vertic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D2" sqref="D2:F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58" t="s">
        <v>44</v>
      </c>
      <c r="E2" s="58"/>
      <c r="F2" s="58"/>
    </row>
    <row r="3" spans="1:7" ht="9" customHeight="1" x14ac:dyDescent="0.25">
      <c r="A3" s="18"/>
      <c r="B3" s="2"/>
      <c r="C3" s="2"/>
      <c r="D3" s="59"/>
      <c r="E3" s="59"/>
      <c r="F3" s="59"/>
    </row>
    <row r="4" spans="1:7" ht="18.75" x14ac:dyDescent="0.2">
      <c r="A4" s="60" t="s">
        <v>23</v>
      </c>
      <c r="B4" s="60"/>
      <c r="C4" s="60"/>
      <c r="D4" s="60"/>
      <c r="E4" s="60"/>
      <c r="F4" s="60"/>
    </row>
    <row r="5" spans="1:7" ht="18.75" x14ac:dyDescent="0.2">
      <c r="A5" s="61" t="s">
        <v>43</v>
      </c>
      <c r="B5" s="61"/>
      <c r="C5" s="61"/>
      <c r="D5" s="61"/>
      <c r="E5" s="61"/>
      <c r="F5" s="61"/>
    </row>
    <row r="6" spans="1:7" ht="18.75" x14ac:dyDescent="0.2">
      <c r="A6" s="57" t="s">
        <v>38</v>
      </c>
      <c r="B6" s="57"/>
      <c r="C6" s="42"/>
      <c r="D6" s="42"/>
      <c r="E6" s="42"/>
      <c r="F6" s="42"/>
    </row>
    <row r="7" spans="1:7" ht="15" customHeight="1" x14ac:dyDescent="0.2">
      <c r="A7" s="52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2" t="s">
        <v>1</v>
      </c>
      <c r="B9" s="62" t="s">
        <v>29</v>
      </c>
      <c r="C9" s="62" t="s">
        <v>24</v>
      </c>
      <c r="D9" s="62" t="s">
        <v>2</v>
      </c>
      <c r="E9" s="62" t="s">
        <v>3</v>
      </c>
      <c r="F9" s="62"/>
    </row>
    <row r="10" spans="1:7" ht="25.5" customHeight="1" x14ac:dyDescent="0.2">
      <c r="A10" s="62"/>
      <c r="B10" s="62"/>
      <c r="C10" s="62"/>
      <c r="D10" s="62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/>
      <c r="D11" s="7">
        <v>3</v>
      </c>
      <c r="E11" s="7">
        <v>4</v>
      </c>
      <c r="F11" s="7">
        <v>5</v>
      </c>
    </row>
    <row r="12" spans="1:7" ht="27.75" customHeight="1" x14ac:dyDescent="0.2">
      <c r="A12" s="63" t="s">
        <v>35</v>
      </c>
      <c r="B12" s="64"/>
      <c r="C12" s="64"/>
      <c r="D12" s="64"/>
      <c r="E12" s="64"/>
      <c r="F12" s="65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-57044255</v>
      </c>
      <c r="D13" s="8">
        <f>D14+D21+D18</f>
        <v>-126812600</v>
      </c>
      <c r="E13" s="8">
        <f>E14+E21+E18</f>
        <v>69768345</v>
      </c>
      <c r="F13" s="8">
        <f>F14+F21+F18</f>
        <v>69768345</v>
      </c>
    </row>
    <row r="14" spans="1:7" ht="16.5" x14ac:dyDescent="0.25">
      <c r="A14" s="15">
        <v>202000</v>
      </c>
      <c r="B14" s="11" t="s">
        <v>19</v>
      </c>
      <c r="C14" s="10">
        <f>SUM(C15)</f>
        <v>-57044255</v>
      </c>
      <c r="D14" s="10">
        <f>SUM(D15)</f>
        <v>0</v>
      </c>
      <c r="E14" s="10">
        <f>SUM(E15)</f>
        <v>-57044255</v>
      </c>
      <c r="F14" s="10">
        <f>SUM(F15)</f>
        <v>-57044255</v>
      </c>
      <c r="G14" s="38"/>
    </row>
    <row r="15" spans="1:7" s="31" customFormat="1" ht="16.5" x14ac:dyDescent="0.25">
      <c r="A15" s="30">
        <v>202200</v>
      </c>
      <c r="B15" s="34" t="s">
        <v>20</v>
      </c>
      <c r="C15" s="29">
        <f>SUM(C16:C17)</f>
        <v>-57044255</v>
      </c>
      <c r="D15" s="29">
        <f>SUM(D16:D17)</f>
        <v>0</v>
      </c>
      <c r="E15" s="29">
        <f>SUM(E16:E17)</f>
        <v>-57044255</v>
      </c>
      <c r="F15" s="29">
        <f>SUM(F16:F17)</f>
        <v>-57044255</v>
      </c>
    </row>
    <row r="16" spans="1:7" s="31" customFormat="1" ht="16.5" hidden="1" x14ac:dyDescent="0.25">
      <c r="A16" s="30">
        <v>202210</v>
      </c>
      <c r="B16" s="28" t="s">
        <v>21</v>
      </c>
      <c r="C16" s="29">
        <f t="shared" si="0"/>
        <v>0</v>
      </c>
      <c r="D16" s="8">
        <v>0</v>
      </c>
      <c r="E16" s="8"/>
      <c r="F16" s="8">
        <f>E16</f>
        <v>0</v>
      </c>
    </row>
    <row r="17" spans="1:8" s="31" customFormat="1" ht="16.5" x14ac:dyDescent="0.25">
      <c r="A17" s="19">
        <v>202220</v>
      </c>
      <c r="B17" s="12" t="s">
        <v>22</v>
      </c>
      <c r="C17" s="29">
        <f t="shared" si="0"/>
        <v>-57044255</v>
      </c>
      <c r="D17" s="13">
        <v>0</v>
      </c>
      <c r="E17" s="8">
        <f>-58544255+1500000</f>
        <v>-57044255</v>
      </c>
      <c r="F17" s="8">
        <f>E17</f>
        <v>-57044255</v>
      </c>
    </row>
    <row r="18" spans="1:8" s="31" customFormat="1" ht="16.5" hidden="1" x14ac:dyDescent="0.25">
      <c r="A18" s="30">
        <v>208000</v>
      </c>
      <c r="B18" s="28" t="s">
        <v>9</v>
      </c>
      <c r="C18" s="29">
        <f t="shared" si="0"/>
        <v>0</v>
      </c>
      <c r="D18" s="29">
        <f>D19-D20</f>
        <v>0</v>
      </c>
      <c r="E18" s="29">
        <f>E19-E20</f>
        <v>0</v>
      </c>
      <c r="F18" s="29">
        <f>F19-F20</f>
        <v>0</v>
      </c>
    </row>
    <row r="19" spans="1:8" s="31" customFormat="1" ht="16.5" hidden="1" x14ac:dyDescent="0.25">
      <c r="A19" s="30">
        <v>208100</v>
      </c>
      <c r="B19" s="28" t="s">
        <v>10</v>
      </c>
      <c r="C19" s="29">
        <f t="shared" si="0"/>
        <v>0</v>
      </c>
      <c r="D19" s="8"/>
      <c r="E19" s="8"/>
      <c r="F19" s="8"/>
    </row>
    <row r="20" spans="1:8" s="31" customFormat="1" ht="16.5" hidden="1" x14ac:dyDescent="0.25">
      <c r="A20" s="19">
        <v>208200</v>
      </c>
      <c r="B20" s="12" t="s">
        <v>11</v>
      </c>
      <c r="C20" s="29">
        <f t="shared" si="0"/>
        <v>0</v>
      </c>
      <c r="D20" s="8"/>
      <c r="E20" s="8"/>
      <c r="F20" s="8"/>
      <c r="H20" s="37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f>-100800000-2730000-1134000-22150000+1400</f>
        <v>-126812600</v>
      </c>
      <c r="E21" s="8">
        <f>-D21</f>
        <v>126812600</v>
      </c>
      <c r="F21" s="8">
        <f>E21</f>
        <v>126812600</v>
      </c>
      <c r="G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-3695345</v>
      </c>
      <c r="D22" s="8">
        <f>SUM(D23)</f>
        <v>0</v>
      </c>
      <c r="E22" s="8">
        <f>SUM(E23)</f>
        <v>-3695345</v>
      </c>
      <c r="F22" s="8">
        <f>SUM(F23)</f>
        <v>-3695345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-3695345</v>
      </c>
      <c r="D23" s="40">
        <f>SUM(D24:D25)</f>
        <v>0</v>
      </c>
      <c r="E23" s="40">
        <f>SUM(E24:E25)</f>
        <v>-3695345</v>
      </c>
      <c r="F23" s="40">
        <f>SUM(F24:F25)</f>
        <v>-3695345</v>
      </c>
      <c r="G23" s="37"/>
    </row>
    <row r="24" spans="1:8" s="31" customFormat="1" ht="16.5" hidden="1" x14ac:dyDescent="0.25">
      <c r="A24" s="39">
        <v>301100</v>
      </c>
      <c r="B24" s="36" t="s">
        <v>21</v>
      </c>
      <c r="C24" s="49">
        <f t="shared" si="0"/>
        <v>0</v>
      </c>
      <c r="D24" s="8">
        <v>0</v>
      </c>
      <c r="E24" s="8"/>
      <c r="F24" s="8"/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-3695345</v>
      </c>
      <c r="D25" s="48">
        <v>0</v>
      </c>
      <c r="E25" s="8">
        <v>-3695345</v>
      </c>
      <c r="F25" s="8">
        <f>E25</f>
        <v>-3695345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-60739600</v>
      </c>
      <c r="D26" s="50">
        <f>D13+D22</f>
        <v>-126812600</v>
      </c>
      <c r="E26" s="50">
        <f>E13+E22</f>
        <v>66073000</v>
      </c>
      <c r="F26" s="50">
        <f>F13+F22</f>
        <v>66073000</v>
      </c>
    </row>
    <row r="27" spans="1:8" s="31" customFormat="1" ht="26.25" customHeight="1" x14ac:dyDescent="0.2">
      <c r="A27" s="66" t="s">
        <v>36</v>
      </c>
      <c r="B27" s="67"/>
      <c r="C27" s="67"/>
      <c r="D27" s="67"/>
      <c r="E27" s="67"/>
      <c r="F27" s="68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-60739600</v>
      </c>
      <c r="D28" s="8">
        <f>D33</f>
        <v>0</v>
      </c>
      <c r="E28" s="8">
        <f>E29+E33+E31</f>
        <v>-60739600</v>
      </c>
      <c r="F28" s="8">
        <f>F29+F33+F31</f>
        <v>-60739600</v>
      </c>
    </row>
    <row r="29" spans="1:8" s="31" customFormat="1" ht="16.5" hidden="1" x14ac:dyDescent="0.25">
      <c r="A29" s="19">
        <v>401100</v>
      </c>
      <c r="B29" s="12" t="s">
        <v>14</v>
      </c>
      <c r="C29" s="29">
        <f t="shared" si="0"/>
        <v>0</v>
      </c>
      <c r="D29" s="8">
        <f>SUM(D30)</f>
        <v>0</v>
      </c>
      <c r="E29" s="8">
        <f>E30</f>
        <v>0</v>
      </c>
      <c r="F29" s="8">
        <f>E29</f>
        <v>0</v>
      </c>
    </row>
    <row r="30" spans="1:8" s="31" customFormat="1" ht="16.5" hidden="1" x14ac:dyDescent="0.25">
      <c r="A30" s="19">
        <v>401102</v>
      </c>
      <c r="B30" s="12" t="s">
        <v>15</v>
      </c>
      <c r="C30" s="29">
        <f t="shared" si="0"/>
        <v>0</v>
      </c>
      <c r="D30" s="8">
        <v>0</v>
      </c>
      <c r="E30" s="10">
        <f>E16</f>
        <v>0</v>
      </c>
      <c r="F30" s="10">
        <f>E30</f>
        <v>0</v>
      </c>
    </row>
    <row r="31" spans="1:8" s="31" customFormat="1" ht="16.5" hidden="1" x14ac:dyDescent="0.25">
      <c r="A31" s="19">
        <v>401200</v>
      </c>
      <c r="B31" s="12" t="s">
        <v>32</v>
      </c>
      <c r="C31" s="29">
        <f t="shared" si="0"/>
        <v>0</v>
      </c>
      <c r="D31" s="8">
        <f>SUM(D32)</f>
        <v>0</v>
      </c>
      <c r="E31" s="8">
        <f>SUM(E32)</f>
        <v>0</v>
      </c>
      <c r="F31" s="8">
        <f>SUM(F32)</f>
        <v>0</v>
      </c>
    </row>
    <row r="32" spans="1:8" s="31" customFormat="1" ht="16.5" hidden="1" x14ac:dyDescent="0.25">
      <c r="A32" s="19">
        <v>401202</v>
      </c>
      <c r="B32" s="12" t="s">
        <v>15</v>
      </c>
      <c r="C32" s="29">
        <f t="shared" si="0"/>
        <v>0</v>
      </c>
      <c r="D32" s="8">
        <v>0</v>
      </c>
      <c r="E32" s="56"/>
      <c r="F32" s="56"/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-60739600</v>
      </c>
      <c r="D33" s="8">
        <v>0</v>
      </c>
      <c r="E33" s="8">
        <f>E34+E36</f>
        <v>-60739600</v>
      </c>
      <c r="F33" s="8">
        <f>F34+F36</f>
        <v>-60739600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-57044255</v>
      </c>
      <c r="D34" s="8">
        <v>0</v>
      </c>
      <c r="E34" s="8">
        <f>E35</f>
        <v>-57044255</v>
      </c>
      <c r="F34" s="8">
        <f>F35</f>
        <v>-57044255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-57044255</v>
      </c>
      <c r="D35" s="8">
        <v>0</v>
      </c>
      <c r="E35" s="8">
        <f>E17</f>
        <v>-57044255</v>
      </c>
      <c r="F35" s="8">
        <f>E35</f>
        <v>-57044255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-3695345</v>
      </c>
      <c r="D36" s="8">
        <v>0</v>
      </c>
      <c r="E36" s="8">
        <f>E37</f>
        <v>-3695345</v>
      </c>
      <c r="F36" s="8">
        <f>F37</f>
        <v>-3695345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-3695345</v>
      </c>
      <c r="D37" s="8">
        <v>0</v>
      </c>
      <c r="E37" s="8">
        <f>E25</f>
        <v>-3695345</v>
      </c>
      <c r="F37" s="8">
        <f>E37</f>
        <v>-3695345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0</v>
      </c>
      <c r="D38" s="8">
        <f>D42</f>
        <v>-126812600</v>
      </c>
      <c r="E38" s="8">
        <f>E42</f>
        <v>126812600</v>
      </c>
      <c r="F38" s="8">
        <f>F42</f>
        <v>126812600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hidden="1" x14ac:dyDescent="0.25">
      <c r="A42" s="30">
        <v>602000</v>
      </c>
      <c r="B42" s="28" t="s">
        <v>18</v>
      </c>
      <c r="C42" s="29">
        <f t="shared" si="0"/>
        <v>0</v>
      </c>
      <c r="D42" s="8">
        <f>D43-D44+D45</f>
        <v>-126812600</v>
      </c>
      <c r="E42" s="8">
        <f>E43-E44+E45</f>
        <v>126812600</v>
      </c>
      <c r="F42" s="8">
        <f>F43-F44+F45</f>
        <v>126812600</v>
      </c>
    </row>
    <row r="43" spans="1:7" s="31" customFormat="1" ht="16.5" hidden="1" x14ac:dyDescent="0.25">
      <c r="A43" s="30">
        <v>602100</v>
      </c>
      <c r="B43" s="28" t="s">
        <v>10</v>
      </c>
      <c r="C43" s="29">
        <f t="shared" si="0"/>
        <v>0</v>
      </c>
      <c r="D43" s="8">
        <f t="shared" ref="D43:F44" si="1">D19</f>
        <v>0</v>
      </c>
      <c r="E43" s="8">
        <f t="shared" si="1"/>
        <v>0</v>
      </c>
      <c r="F43" s="8">
        <f t="shared" si="1"/>
        <v>0</v>
      </c>
    </row>
    <row r="44" spans="1:7" s="31" customFormat="1" ht="16.5" hidden="1" x14ac:dyDescent="0.25">
      <c r="A44" s="19">
        <v>602200</v>
      </c>
      <c r="B44" s="16" t="s">
        <v>11</v>
      </c>
      <c r="C44" s="29">
        <f t="shared" si="0"/>
        <v>0</v>
      </c>
      <c r="D44" s="8">
        <f t="shared" si="1"/>
        <v>0</v>
      </c>
      <c r="E44" s="8">
        <f t="shared" si="1"/>
        <v>0</v>
      </c>
      <c r="F44" s="8">
        <f t="shared" si="1"/>
        <v>0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-126812600</v>
      </c>
      <c r="E45" s="8">
        <f>E21</f>
        <v>126812600</v>
      </c>
      <c r="F45" s="8">
        <f>F21</f>
        <v>126812600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-60739600</v>
      </c>
      <c r="D46" s="17">
        <f>D28+D38</f>
        <v>-126812600</v>
      </c>
      <c r="E46" s="17">
        <f>E28+E38</f>
        <v>66073000</v>
      </c>
      <c r="F46" s="17">
        <f>F28+F38</f>
        <v>66073000</v>
      </c>
      <c r="G46" s="53"/>
    </row>
    <row r="47" spans="1:7" ht="21.75" customHeight="1" x14ac:dyDescent="0.2">
      <c r="D47" s="38"/>
      <c r="E47" s="38"/>
    </row>
    <row r="48" spans="1:7" ht="15.75" x14ac:dyDescent="0.25">
      <c r="A48" s="54" t="s">
        <v>41</v>
      </c>
      <c r="B48" s="14"/>
      <c r="C48" s="14"/>
      <c r="D48" s="14"/>
      <c r="E48" s="14"/>
      <c r="F48" t="s">
        <v>42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9" t="s">
        <v>39</v>
      </c>
      <c r="B50" s="70"/>
      <c r="C50" s="26"/>
      <c r="D50" s="22"/>
      <c r="E50" s="22"/>
      <c r="F50" s="55" t="s">
        <v>40</v>
      </c>
      <c r="H50" s="25"/>
      <c r="I50" s="25"/>
    </row>
  </sheetData>
  <sheetProtection selectLockedCells="1" selectUnlockedCells="1"/>
  <mergeCells count="13">
    <mergeCell ref="A12:F12"/>
    <mergeCell ref="A27:F27"/>
    <mergeCell ref="A50:B50"/>
    <mergeCell ref="A9:A10"/>
    <mergeCell ref="B9:B10"/>
    <mergeCell ref="C9:C10"/>
    <mergeCell ref="D9:D10"/>
    <mergeCell ref="A6:B6"/>
    <mergeCell ref="D2:F2"/>
    <mergeCell ref="D3:F3"/>
    <mergeCell ref="A4:F4"/>
    <mergeCell ref="A5:F5"/>
    <mergeCell ref="E9:F9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2020-11-25T11:29:57Z</cp:lastPrinted>
  <dcterms:created xsi:type="dcterms:W3CDTF">2016-03-23T14:15:54Z</dcterms:created>
  <dcterms:modified xsi:type="dcterms:W3CDTF">2021-11-30T06:25:36Z</dcterms:modified>
</cp:coreProperties>
</file>